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mri\Downloads\"/>
    </mc:Choice>
  </mc:AlternateContent>
  <xr:revisionPtr revIDLastSave="0" documentId="8_{2648FD9F-EEB2-47F8-8616-DFF0AC9CDEEF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CONTRATO 054.2020" sheetId="1" r:id="rId1"/>
    <sheet name="CONTRATO 033.2020" sheetId="2" r:id="rId2"/>
    <sheet name="CONTRATO 131.2019" sheetId="3" r:id="rId3"/>
  </sheets>
  <definedNames>
    <definedName name="_xlnm.Print_Titles" localSheetId="0">'CONTRATO 054.2020'!$1:$2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F23" i="1"/>
  <c r="E16" i="3"/>
  <c r="E14" i="3"/>
  <c r="E13" i="3"/>
  <c r="E11" i="3"/>
  <c r="E10" i="3"/>
  <c r="E9" i="3"/>
  <c r="E7" i="3"/>
  <c r="E6" i="3"/>
  <c r="E5" i="3"/>
  <c r="E4" i="3"/>
  <c r="E3" i="3"/>
  <c r="E19" i="2"/>
  <c r="E14" i="2"/>
  <c r="E12" i="2"/>
  <c r="E10" i="2"/>
  <c r="E8" i="2"/>
  <c r="E6" i="2"/>
  <c r="E5" i="2"/>
  <c r="E4" i="2"/>
  <c r="E3" i="2"/>
</calcChain>
</file>

<file path=xl/sharedStrings.xml><?xml version="1.0" encoding="utf-8"?>
<sst xmlns="http://schemas.openxmlformats.org/spreadsheetml/2006/main" count="250" uniqueCount="169">
  <si>
    <t>Prestação de serviços de jardinagem,a serem realizados uma vez por mês.</t>
  </si>
  <si>
    <t>SNIPER SEGURANÇA ELETRONICA E SERVIÇOS LTDA - ME</t>
  </si>
  <si>
    <t>TECNOGERA LOCAÇÃO E TRANSFORMAÇÃO DE ENERGIA SA</t>
  </si>
  <si>
    <t>CTR 617/2020</t>
  </si>
  <si>
    <t>Contrato de prestação de serviço de Desinsetização (exceto cupins insetos voadores) e Desratização, nas seguintes áreas: Recepção, consultorios, administração, copa, salas de apoio, sanitários, UTI, salas de inalação, RX, DML, estacionamento, conforto médico, lixeiras, ralos internos, caixa de passagens e áreas verdes externas, e a Limpeza e Desinfecção de 1 (um) Reservatório d'água de 60.000 litros.</t>
  </si>
  <si>
    <t>CTR 618/2020</t>
  </si>
  <si>
    <t>Contratação de empresa especializada para prestação de serviços de manutenção preventiva do sistema de ar-condicionado, totalizando 36 (trinta e seia) aparelhos tipo Split.</t>
  </si>
  <si>
    <t>CTR 621/2020</t>
  </si>
  <si>
    <t>Contratação de empresa especializada para locação de equipamentos e fornecimento de mão de obra especializada para compor os serviço de radiologia.</t>
  </si>
  <si>
    <t>CTR 623/2020</t>
  </si>
  <si>
    <t>Constitui objeto do presente instrumento a prestação de serviços para gestão e fornecimento de alimentação, englobando o fornecimento de gêneros alimentícios, manutenção corretiva e preventiva dos equipaamentos, utensílios e limpeza de objetos vinculados a prestação de serviços de transportadora.</t>
  </si>
  <si>
    <t>CTR 625/2020</t>
  </si>
  <si>
    <t>Contratação de empresa especializada para lavanderia hospitalar, para a prestação de serviço de locação e higienização de enxoval e gestão de rouparia hospitalar.</t>
  </si>
  <si>
    <t>1º ADT AO CTR 625/2020</t>
  </si>
  <si>
    <t xml:space="preserve">ALTERAÇÃO DO PREÇO E PAGAMENTO </t>
  </si>
  <si>
    <t>CTR 626/2020</t>
  </si>
  <si>
    <t>CTR 640/2020</t>
  </si>
  <si>
    <t>Contratação de empresa especializada para serviços de transporte de documentos, coletas e entrega de malotes e pequenos volumes com motocicletas e utilitários leves.</t>
  </si>
  <si>
    <t>CTR 645/2020</t>
  </si>
  <si>
    <t>Contratação de empresa para forneciemnto de serviço de Locação de Equipamentos para impressão.</t>
  </si>
  <si>
    <t>CTR 647/2020</t>
  </si>
  <si>
    <t>CTR 676/2020</t>
  </si>
  <si>
    <t>Contratação de empresa especializada para prestação de serviço de Vigilância Desarmada em regime de 24h e Vigilância Desarmada em regime de 12h para atendimento.</t>
  </si>
  <si>
    <t>CTR 682/2020</t>
  </si>
  <si>
    <t>Contratação de empresa especializada para prestação de exames médicos ocupacionais especializados em Medicina do Trabalho e Saúde Ocupacional, a fim de acompanhar os serviços de elaboração, implementação, acompanhamento e avaliação.</t>
  </si>
  <si>
    <t>1º ADT CTR 682/2020</t>
  </si>
  <si>
    <t xml:space="preserve">Ampliação do objeto </t>
  </si>
  <si>
    <t>CTR 699/2020</t>
  </si>
  <si>
    <t>Contratação de empresa especializada para execução de gerenciamento e serviços médicos.</t>
  </si>
  <si>
    <t>1º ADT AO CTR 699/2020</t>
  </si>
  <si>
    <t xml:space="preserve">AMPLIAÇÃO DO OBJETO </t>
  </si>
  <si>
    <t>2º ADT AO CTR 699/2020</t>
  </si>
  <si>
    <t xml:space="preserve">Inclusão de disposição Contratual </t>
  </si>
  <si>
    <t>CTR 619/2020</t>
  </si>
  <si>
    <t xml:space="preserve">Contratação de empresa especializada para locação de gerador de energia. </t>
  </si>
  <si>
    <t>SISQUAL</t>
  </si>
  <si>
    <t>S/CTR</t>
  </si>
  <si>
    <t>licença de uso das aplicações de software</t>
  </si>
  <si>
    <t>RENOVAÇÃO AUTOMÁTICA</t>
  </si>
  <si>
    <t xml:space="preserve">SUPRIMIX COMERCIO E SERVIÇOS LTDA </t>
  </si>
  <si>
    <t>CTR 620/2020</t>
  </si>
  <si>
    <t xml:space="preserve">Contratação de empresa especializada para manuntenção corretiva e preventiva de equipamentos hospitalares </t>
  </si>
  <si>
    <t>CTR 034/2021</t>
  </si>
  <si>
    <t>CTR 992/2020</t>
  </si>
  <si>
    <t>Empresa especializada para locação dos equipamentos médico hospitalares.</t>
  </si>
  <si>
    <t xml:space="preserve">SÉRGIO ROBERTO FERREIRA 21694268845 - ME </t>
  </si>
  <si>
    <t>CTR 1089/2020</t>
  </si>
  <si>
    <t>Prestação de serviços de manutenção preventiva do sistema de ar-condicionado.</t>
  </si>
  <si>
    <t>CTR 1080/2020</t>
  </si>
  <si>
    <t>Prestação de serviço de segurança patrimonial</t>
  </si>
  <si>
    <t>NOXDOCK ADMINISTRAÇÃO DE DOCUMENTOS LTDA</t>
  </si>
  <si>
    <t>CTR 985/2020</t>
  </si>
  <si>
    <t>Prestação de serviço de oragnização, guarda, armazenamento, conservação, arquivamento, transporte e gerenciamento de acervo documental</t>
  </si>
  <si>
    <t>ODASHIMA &amp; FILHO LTDA</t>
  </si>
  <si>
    <t>CTR 1077/2020</t>
  </si>
  <si>
    <t>RAZÃO SOCIAL</t>
  </si>
  <si>
    <t>NÚMERO DE IDENTIFICAÇÃO</t>
  </si>
  <si>
    <t>OBJETO</t>
  </si>
  <si>
    <t>INÍCIO</t>
  </si>
  <si>
    <t>TÉRMINO</t>
  </si>
  <si>
    <t>Execução de gerenciamento e serviços médicos</t>
  </si>
  <si>
    <t>AQUALAV SERVIÇOS DE HIGIENIZAÇÃO LTDA</t>
  </si>
  <si>
    <t>CTR 244/2020</t>
  </si>
  <si>
    <t>Prestação de serviços de locação de enxoval hospitalar, bem como sua consecutiva higienização, com tecnologia RFID.</t>
  </si>
  <si>
    <t>PERSONALPED PEDIATRIA E SERVIÇOS MEDICOS LTDA</t>
  </si>
  <si>
    <t>CTR 451/2020</t>
  </si>
  <si>
    <t>Prestação de serviços médicos com o fornecimento de atestados de óbitos domiciliares</t>
  </si>
  <si>
    <t>JORGE MIRANDA NOVAIS SERVIÇOS DE DIAGNOSTICOS ME</t>
  </si>
  <si>
    <t>CTR 238/2020</t>
  </si>
  <si>
    <t>Locação de equipamentos para serviço de Radiologia, com fornecimento de equipamentos e tecnicos em radiologia</t>
  </si>
  <si>
    <t>KAPRINTER COMERCIO, SERVIÇOS E LOCAÇÃO DE EQUIPAMENTOS LTDA</t>
  </si>
  <si>
    <t>CTR 249/2020</t>
  </si>
  <si>
    <t>Locação de impressoras conforme descrita na proposta apresentada.</t>
  </si>
  <si>
    <t>1° ADT_CTR 249/2020</t>
  </si>
  <si>
    <t>Prorrogação de prazo</t>
  </si>
  <si>
    <t>NUTRITO COMERCIAL LTDA</t>
  </si>
  <si>
    <t>CTR 336/2020</t>
  </si>
  <si>
    <t>Prestação de serviços de gestão e fornecimento de alimentalçao, englobando provisão de gêneros alimentícios, manutenção corretiva e preventiva dos equipamentos e utensilios, bem como limpesa de objetos correlatos</t>
  </si>
  <si>
    <t>CTR 239/2020</t>
  </si>
  <si>
    <t>Prestação de serviço de Desintetização e Desratização;</t>
  </si>
  <si>
    <t>CTR 247/2020</t>
  </si>
  <si>
    <t>Prestação de serviços médicos</t>
  </si>
  <si>
    <t>PROTEKA LIMPEZA E COMERCIAL LIMITADA</t>
  </si>
  <si>
    <t>CTR 323/2020</t>
  </si>
  <si>
    <t>Prestação de serviços de jardinagem</t>
  </si>
  <si>
    <t>10/07/202</t>
  </si>
  <si>
    <t>QUALY SERVICE ASSESSORIA EM SEGURANÇA DE TRABALHO LTDA - EPP</t>
  </si>
  <si>
    <t>CTR 368/2020</t>
  </si>
  <si>
    <t>SERGIO ROBERTO FERREIRA</t>
  </si>
  <si>
    <t>CTR 252/2020</t>
  </si>
  <si>
    <t>Prestação de serviços de manutenção preventiva do sistema de ar condicionado</t>
  </si>
  <si>
    <t>CTR 410/2020</t>
  </si>
  <si>
    <t>STAFF SERVIÇOS MEDICOS LTDA</t>
  </si>
  <si>
    <t>CTR 318/2020</t>
  </si>
  <si>
    <t>Prestação de serviçs de transporte em unidade de pronto-socorro móvel</t>
  </si>
  <si>
    <t>SUPRIMIX COMERCIO E SERVIÇOS LTDA - EPP</t>
  </si>
  <si>
    <t>CTR 216/2020</t>
  </si>
  <si>
    <t>Prestação de serviços de manutenção corretiva e preventiva</t>
  </si>
  <si>
    <t>1° ADT_CTR 216/2020</t>
  </si>
  <si>
    <t>CTR 232/2020</t>
  </si>
  <si>
    <t>Locação de equipamentos médicos hospitalares</t>
  </si>
  <si>
    <t>TECNOGERA LOCAÇÃO E TRSNFORMAÇÃO DE ENERGIA AS</t>
  </si>
  <si>
    <t>CTR 231/2020</t>
  </si>
  <si>
    <t>Locação de gerador de energia</t>
  </si>
  <si>
    <t>TITAN SERVIÇOS DE MOTOS E TRANSPORTES LTDA-EPP</t>
  </si>
  <si>
    <t>CTR 248/2020</t>
  </si>
  <si>
    <t>Prestação de serviços de transporte de documentos, coletas e entrega de malotes e pequenos volumes com motocicleta e utilitarios leves</t>
  </si>
  <si>
    <t>R$ 4,58 por kg</t>
  </si>
  <si>
    <t>MEDIÇÃO</t>
  </si>
  <si>
    <t>76 TELECON</t>
  </si>
  <si>
    <t>N/A</t>
  </si>
  <si>
    <t>Serviço de IP CORPORATE</t>
  </si>
  <si>
    <t>CTR 223/2019</t>
  </si>
  <si>
    <t>Locação de enxoval</t>
  </si>
  <si>
    <t xml:space="preserve"> R$ 4,58 por KG</t>
  </si>
  <si>
    <t>1° ADT_CTR 223/2019</t>
  </si>
  <si>
    <t>Vigência</t>
  </si>
  <si>
    <t>2° ADT_CTR 223/2019</t>
  </si>
  <si>
    <t>CTR 287/2019</t>
  </si>
  <si>
    <t>Locação de equipamentos para serviço de Radiologia</t>
  </si>
  <si>
    <t>1° ADT_CTR 287/2019</t>
  </si>
  <si>
    <t>Correções e particularidades</t>
  </si>
  <si>
    <t>CTR 220/2019</t>
  </si>
  <si>
    <t>Prestação de serviços de fornecimento de equipamentos e técnicos em radiologia</t>
  </si>
  <si>
    <t>CTR 209/2019</t>
  </si>
  <si>
    <t>Locação de impressoras</t>
  </si>
  <si>
    <t>1° ADT_CTR 209/2019</t>
  </si>
  <si>
    <t>2° ADT_CTR 209/2019</t>
  </si>
  <si>
    <t>Das correções e particularidades; Vigência</t>
  </si>
  <si>
    <t>L.S NOGUEIRA COZINHA INDUSTRIAL</t>
  </si>
  <si>
    <t>CTR 244/2019</t>
  </si>
  <si>
    <t>Fornecimento de refeições coletivas</t>
  </si>
  <si>
    <t>1° ADT_CTR 244/2019</t>
  </si>
  <si>
    <t>Correções e particularidades; Vigência</t>
  </si>
  <si>
    <t>CTR 316/2019</t>
  </si>
  <si>
    <t>Até o fim do contrato de gestão 131/2019</t>
  </si>
  <si>
    <t>RAILDA ALVES MOTA</t>
  </si>
  <si>
    <t>CTR 235/2019</t>
  </si>
  <si>
    <t>Prestação especializada de serviço de atendimento clínico, incluindo consultórios oftalmológicos completos e climatizaods e exames ambulatóriais.</t>
  </si>
  <si>
    <t>CTR 657/2019</t>
  </si>
  <si>
    <t>Prestação de serviços de locação de enxoval hospitalar higienizado, com tecnologia RFID</t>
  </si>
  <si>
    <t>R$ 4,58 por KG</t>
  </si>
  <si>
    <t>CTR 1081/2020</t>
  </si>
  <si>
    <t>CTR 1086/2020</t>
  </si>
  <si>
    <t>Prestação de serviços de gestão e fornecimento de alimentação, englobando provisão de gêneros alimentícios, manutenção corretiva e preventiva dos equipamentos e utensílios, bem como limpeza de objetos correlatos</t>
  </si>
  <si>
    <t>ODASHIMA E FILHO LTDA</t>
  </si>
  <si>
    <t>Desinsetização e desratização</t>
  </si>
  <si>
    <t>CTR 1087/2020</t>
  </si>
  <si>
    <t>Locação de equipamentos medicos hospitalares</t>
  </si>
  <si>
    <t>1088/2020</t>
  </si>
  <si>
    <t>Prestação de serviços de manutenção corretiva e preventiva de equipamentos hospitalares</t>
  </si>
  <si>
    <t>Prestação de serviços de transporte de documentos, coletas e entrega de malores e pequenos volumes com motocicletas e utilitários leves</t>
  </si>
  <si>
    <t>R$ 4,55 por kg</t>
  </si>
  <si>
    <t>R$ 8,00 por funionário</t>
  </si>
  <si>
    <t>RELAÇÃO DE CONTRATOS UPA OROPÓ  - CONTRATO DE GESTÃO 054/2020</t>
  </si>
  <si>
    <t>VALOR MENSAL</t>
  </si>
  <si>
    <t>D.B.S HIGIENIZAÇÃO TEXTIL LTDA</t>
  </si>
  <si>
    <t>G P PAPAIS TRANSPORTES EIRELI</t>
  </si>
  <si>
    <t>PROTEKA LIMPEZA E COMERCIAL LTDA</t>
  </si>
  <si>
    <t>SÉRGIO ROBERTO FERREIRA 21694268845 - ME</t>
  </si>
  <si>
    <t>SNIPER SEGURANÇA ELETRONICA E SERVIÇOS LTDA-ME</t>
  </si>
  <si>
    <t>WCR MEDICINA DIAGNÓSTICA LTDA</t>
  </si>
  <si>
    <t>STATUS</t>
  </si>
  <si>
    <t>ATIVO</t>
  </si>
  <si>
    <t>INATIVO</t>
  </si>
  <si>
    <t>PERSONALPED PEDIATRIA E SERVIÇOS MÉDICOS LTDA</t>
  </si>
  <si>
    <r>
      <t>CEN</t>
    </r>
    <r>
      <rPr>
        <sz val="12"/>
        <color rgb="FF000000"/>
        <rFont val="Calibri"/>
        <family val="2"/>
        <scheme val="minor"/>
      </rPr>
      <t>TRO DE SERVIÇOS DE SAUDE MEDCAL</t>
    </r>
  </si>
  <si>
    <t>RELAÇÃO DE CONTRATOS UPA OROPÓ  - CONTRATO DE GESTÃO 033/2020</t>
  </si>
  <si>
    <t>RELAÇÃO DE CONTRATOS UPA OROPÓ  - CONTRATO DE GESTÃO 131/2019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</si>
</sst>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85724"/>
        <bgColor rgb="FF333300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165" fontId="0" fillId="0" borderId="1" xfId="1" applyNumberFormat="1" applyFont="1" applyBorder="1" applyAlignment="1"/>
    <xf numFmtId="165" fontId="0" fillId="0" borderId="0" xfId="1" applyNumberFormat="1" applyFont="1" applyAlignment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1" applyNumberFormat="1" applyFont="1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14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1" xfId="1" applyNumberFormat="1" applyFont="1" applyFill="1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wrapText="1"/>
    </xf>
    <xf numFmtId="14" fontId="6" fillId="0" borderId="1" xfId="0" applyNumberFormat="1" applyFont="1" applyBorder="1"/>
    <xf numFmtId="165" fontId="6" fillId="0" borderId="1" xfId="0" applyNumberFormat="1" applyFont="1" applyBorder="1"/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0</xdr:col>
      <xdr:colOff>1019175</xdr:colOff>
      <xdr:row>0</xdr:row>
      <xdr:rowOff>333375</xdr:rowOff>
    </xdr:to>
    <xdr:pic>
      <xdr:nvPicPr>
        <xdr:cNvPr id="2" name="Gráfico 264">
          <a:extLst>
            <a:ext uri="{FF2B5EF4-FFF2-40B4-BE49-F238E27FC236}">
              <a16:creationId xmlns:a16="http://schemas.microsoft.com/office/drawing/2014/main" id="{B6AACE2D-7DF4-4F54-916B-B7AEFB641CB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1009650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0</xdr:col>
      <xdr:colOff>1019175</xdr:colOff>
      <xdr:row>0</xdr:row>
      <xdr:rowOff>333375</xdr:rowOff>
    </xdr:to>
    <xdr:pic>
      <xdr:nvPicPr>
        <xdr:cNvPr id="2" name="Gráfico 264">
          <a:extLst>
            <a:ext uri="{FF2B5EF4-FFF2-40B4-BE49-F238E27FC236}">
              <a16:creationId xmlns:a16="http://schemas.microsoft.com/office/drawing/2014/main" id="{88E787C2-D71C-46F2-BF01-D0B8564410D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1009650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0</xdr:col>
      <xdr:colOff>1019175</xdr:colOff>
      <xdr:row>0</xdr:row>
      <xdr:rowOff>333375</xdr:rowOff>
    </xdr:to>
    <xdr:pic>
      <xdr:nvPicPr>
        <xdr:cNvPr id="2" name="Gráfico 264">
          <a:extLst>
            <a:ext uri="{FF2B5EF4-FFF2-40B4-BE49-F238E27FC236}">
              <a16:creationId xmlns:a16="http://schemas.microsoft.com/office/drawing/2014/main" id="{907AD768-6926-44AF-AB1C-C8A064ED16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1009650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zoomScaleNormal="100" workbookViewId="0">
      <selection activeCell="D38" sqref="D38"/>
    </sheetView>
  </sheetViews>
  <sheetFormatPr defaultColWidth="43" defaultRowHeight="15" x14ac:dyDescent="0.25"/>
  <cols>
    <col min="1" max="1" width="36.5703125" style="2" customWidth="1"/>
    <col min="2" max="2" width="24.42578125" style="4" customWidth="1"/>
    <col min="3" max="3" width="56.42578125" style="2" customWidth="1"/>
    <col min="4" max="4" width="13.42578125" style="4" bestFit="1" customWidth="1"/>
    <col min="5" max="5" width="13.140625" style="4" customWidth="1"/>
    <col min="6" max="6" width="15.7109375" style="13" customWidth="1"/>
    <col min="7" max="7" width="8.7109375" style="19" customWidth="1"/>
    <col min="8" max="16384" width="43" style="2"/>
  </cols>
  <sheetData>
    <row r="1" spans="1:7" ht="27" customHeight="1" x14ac:dyDescent="0.25">
      <c r="A1" s="41" t="s">
        <v>154</v>
      </c>
      <c r="B1" s="41"/>
      <c r="C1" s="41"/>
      <c r="D1" s="41"/>
      <c r="E1" s="41"/>
      <c r="F1" s="41"/>
      <c r="G1" s="41"/>
    </row>
    <row r="2" spans="1:7" ht="27.75" customHeight="1" x14ac:dyDescent="0.25">
      <c r="A2" s="14" t="s">
        <v>55</v>
      </c>
      <c r="B2" s="14" t="s">
        <v>56</v>
      </c>
      <c r="C2" s="14" t="s">
        <v>57</v>
      </c>
      <c r="D2" s="15" t="s">
        <v>58</v>
      </c>
      <c r="E2" s="15" t="s">
        <v>59</v>
      </c>
      <c r="F2" s="16" t="s">
        <v>155</v>
      </c>
      <c r="G2" s="16" t="s">
        <v>162</v>
      </c>
    </row>
    <row r="3" spans="1:7" s="3" customFormat="1" ht="31.5" customHeight="1" x14ac:dyDescent="0.25">
      <c r="A3" s="20" t="s">
        <v>166</v>
      </c>
      <c r="B3" s="21" t="s">
        <v>42</v>
      </c>
      <c r="C3" s="22" t="s">
        <v>60</v>
      </c>
      <c r="D3" s="23">
        <v>44228</v>
      </c>
      <c r="E3" s="23">
        <v>44593</v>
      </c>
      <c r="F3" s="17">
        <v>326933.75</v>
      </c>
      <c r="G3" s="25" t="s">
        <v>163</v>
      </c>
    </row>
    <row r="4" spans="1:7" s="3" customFormat="1" ht="60" customHeight="1" x14ac:dyDescent="0.25">
      <c r="A4" s="24" t="s">
        <v>156</v>
      </c>
      <c r="B4" s="21" t="s">
        <v>11</v>
      </c>
      <c r="C4" s="22" t="s">
        <v>12</v>
      </c>
      <c r="D4" s="23">
        <v>44055</v>
      </c>
      <c r="E4" s="23">
        <v>44420</v>
      </c>
      <c r="F4" s="17">
        <v>9000</v>
      </c>
      <c r="G4" s="25" t="s">
        <v>163</v>
      </c>
    </row>
    <row r="5" spans="1:7" s="3" customFormat="1" ht="27.75" customHeight="1" x14ac:dyDescent="0.25">
      <c r="A5" s="24" t="s">
        <v>156</v>
      </c>
      <c r="B5" s="21" t="s">
        <v>13</v>
      </c>
      <c r="C5" s="22" t="s">
        <v>14</v>
      </c>
      <c r="D5" s="23">
        <v>44127</v>
      </c>
      <c r="E5" s="23">
        <v>44420</v>
      </c>
      <c r="F5" s="17" t="s">
        <v>152</v>
      </c>
      <c r="G5" s="25" t="s">
        <v>163</v>
      </c>
    </row>
    <row r="6" spans="1:7" s="3" customFormat="1" ht="47.25" x14ac:dyDescent="0.25">
      <c r="A6" s="24" t="s">
        <v>157</v>
      </c>
      <c r="B6" s="21" t="s">
        <v>16</v>
      </c>
      <c r="C6" s="22" t="s">
        <v>17</v>
      </c>
      <c r="D6" s="23">
        <v>44089</v>
      </c>
      <c r="E6" s="23">
        <v>44454</v>
      </c>
      <c r="F6" s="17">
        <v>17900</v>
      </c>
      <c r="G6" s="25" t="s">
        <v>163</v>
      </c>
    </row>
    <row r="7" spans="1:7" s="3" customFormat="1" ht="31.5" x14ac:dyDescent="0.25">
      <c r="A7" s="24" t="s">
        <v>70</v>
      </c>
      <c r="B7" s="21" t="s">
        <v>18</v>
      </c>
      <c r="C7" s="22" t="s">
        <v>19</v>
      </c>
      <c r="D7" s="23">
        <v>44055</v>
      </c>
      <c r="E7" s="23">
        <v>44420</v>
      </c>
      <c r="F7" s="17">
        <v>780</v>
      </c>
      <c r="G7" s="25" t="s">
        <v>163</v>
      </c>
    </row>
    <row r="8" spans="1:7" s="3" customFormat="1" ht="60" customHeight="1" x14ac:dyDescent="0.25">
      <c r="A8" s="24" t="s">
        <v>50</v>
      </c>
      <c r="B8" s="21" t="s">
        <v>51</v>
      </c>
      <c r="C8" s="22" t="s">
        <v>52</v>
      </c>
      <c r="D8" s="23">
        <v>44188</v>
      </c>
      <c r="E8" s="23">
        <v>44553</v>
      </c>
      <c r="F8" s="17">
        <v>420</v>
      </c>
      <c r="G8" s="25" t="s">
        <v>163</v>
      </c>
    </row>
    <row r="9" spans="1:7" s="3" customFormat="1" ht="105" customHeight="1" x14ac:dyDescent="0.25">
      <c r="A9" s="24" t="s">
        <v>75</v>
      </c>
      <c r="B9" s="21" t="s">
        <v>9</v>
      </c>
      <c r="C9" s="22" t="s">
        <v>10</v>
      </c>
      <c r="D9" s="23">
        <v>44055</v>
      </c>
      <c r="E9" s="23">
        <v>44420</v>
      </c>
      <c r="F9" s="17">
        <v>55888</v>
      </c>
      <c r="G9" s="25" t="s">
        <v>163</v>
      </c>
    </row>
    <row r="10" spans="1:7" s="3" customFormat="1" ht="135" customHeight="1" x14ac:dyDescent="0.25">
      <c r="A10" s="24" t="s">
        <v>53</v>
      </c>
      <c r="B10" s="21" t="s">
        <v>3</v>
      </c>
      <c r="C10" s="22" t="s">
        <v>4</v>
      </c>
      <c r="D10" s="23">
        <v>44055</v>
      </c>
      <c r="E10" s="23">
        <v>44420</v>
      </c>
      <c r="F10" s="17">
        <v>372</v>
      </c>
      <c r="G10" s="25" t="s">
        <v>163</v>
      </c>
    </row>
    <row r="11" spans="1:7" s="3" customFormat="1" ht="31.5" x14ac:dyDescent="0.25">
      <c r="A11" s="24" t="s">
        <v>158</v>
      </c>
      <c r="B11" s="21" t="s">
        <v>15</v>
      </c>
      <c r="C11" s="22" t="s">
        <v>0</v>
      </c>
      <c r="D11" s="23">
        <v>44055</v>
      </c>
      <c r="E11" s="23">
        <v>44420</v>
      </c>
      <c r="F11" s="17">
        <v>463</v>
      </c>
      <c r="G11" s="25" t="s">
        <v>163</v>
      </c>
    </row>
    <row r="12" spans="1:7" s="3" customFormat="1" ht="90" customHeight="1" x14ac:dyDescent="0.25">
      <c r="A12" s="24" t="s">
        <v>86</v>
      </c>
      <c r="B12" s="21" t="s">
        <v>23</v>
      </c>
      <c r="C12" s="22" t="s">
        <v>24</v>
      </c>
      <c r="D12" s="23">
        <v>44055</v>
      </c>
      <c r="E12" s="23">
        <v>44420</v>
      </c>
      <c r="F12" s="17">
        <v>960</v>
      </c>
      <c r="G12" s="25" t="s">
        <v>163</v>
      </c>
    </row>
    <row r="13" spans="1:7" s="3" customFormat="1" ht="47.25" x14ac:dyDescent="0.25">
      <c r="A13" s="24" t="s">
        <v>86</v>
      </c>
      <c r="B13" s="21" t="s">
        <v>25</v>
      </c>
      <c r="C13" s="22" t="s">
        <v>26</v>
      </c>
      <c r="D13" s="23">
        <v>44175</v>
      </c>
      <c r="E13" s="23">
        <v>44420</v>
      </c>
      <c r="F13" s="17" t="s">
        <v>153</v>
      </c>
      <c r="G13" s="25" t="s">
        <v>163</v>
      </c>
    </row>
    <row r="14" spans="1:7" s="3" customFormat="1" ht="63" x14ac:dyDescent="0.25">
      <c r="A14" s="24" t="s">
        <v>159</v>
      </c>
      <c r="B14" s="21" t="s">
        <v>5</v>
      </c>
      <c r="C14" s="22" t="s">
        <v>6</v>
      </c>
      <c r="D14" s="23">
        <v>44055</v>
      </c>
      <c r="E14" s="23">
        <v>44420</v>
      </c>
      <c r="F14" s="17">
        <v>4380</v>
      </c>
      <c r="G14" s="25" t="s">
        <v>163</v>
      </c>
    </row>
    <row r="15" spans="1:7" s="3" customFormat="1" ht="15.75" x14ac:dyDescent="0.25">
      <c r="A15" s="42" t="s">
        <v>35</v>
      </c>
      <c r="B15" s="43" t="s">
        <v>36</v>
      </c>
      <c r="C15" s="44" t="s">
        <v>37</v>
      </c>
      <c r="D15" s="45">
        <v>44091</v>
      </c>
      <c r="E15" s="43" t="s">
        <v>38</v>
      </c>
      <c r="F15" s="17">
        <v>596.44000000000005</v>
      </c>
      <c r="G15" s="25" t="s">
        <v>163</v>
      </c>
    </row>
    <row r="16" spans="1:7" s="3" customFormat="1" ht="15.75" x14ac:dyDescent="0.25">
      <c r="A16" s="42"/>
      <c r="B16" s="43"/>
      <c r="C16" s="44"/>
      <c r="D16" s="45"/>
      <c r="E16" s="43"/>
      <c r="F16" s="17">
        <v>1045.5</v>
      </c>
      <c r="G16" s="25" t="s">
        <v>163</v>
      </c>
    </row>
    <row r="17" spans="1:7" s="3" customFormat="1" ht="63" x14ac:dyDescent="0.25">
      <c r="A17" s="24" t="s">
        <v>160</v>
      </c>
      <c r="B17" s="21" t="s">
        <v>21</v>
      </c>
      <c r="C17" s="22" t="s">
        <v>22</v>
      </c>
      <c r="D17" s="23">
        <v>44055</v>
      </c>
      <c r="E17" s="23">
        <v>44420</v>
      </c>
      <c r="F17" s="17">
        <v>56008.800000000003</v>
      </c>
      <c r="G17" s="25" t="s">
        <v>163</v>
      </c>
    </row>
    <row r="18" spans="1:7" s="3" customFormat="1" ht="31.5" x14ac:dyDescent="0.25">
      <c r="A18" s="24" t="s">
        <v>39</v>
      </c>
      <c r="B18" s="21" t="s">
        <v>40</v>
      </c>
      <c r="C18" s="22" t="s">
        <v>41</v>
      </c>
      <c r="D18" s="23">
        <v>44055</v>
      </c>
      <c r="E18" s="23">
        <v>44420</v>
      </c>
      <c r="F18" s="17">
        <v>10000</v>
      </c>
      <c r="G18" s="25" t="s">
        <v>163</v>
      </c>
    </row>
    <row r="19" spans="1:7" s="3" customFormat="1" ht="31.5" x14ac:dyDescent="0.25">
      <c r="A19" s="24" t="s">
        <v>39</v>
      </c>
      <c r="B19" s="21" t="s">
        <v>43</v>
      </c>
      <c r="C19" s="22" t="s">
        <v>44</v>
      </c>
      <c r="D19" s="23">
        <v>44055</v>
      </c>
      <c r="E19" s="23">
        <v>44420</v>
      </c>
      <c r="F19" s="17">
        <v>16380</v>
      </c>
      <c r="G19" s="25" t="s">
        <v>163</v>
      </c>
    </row>
    <row r="20" spans="1:7" s="3" customFormat="1" ht="31.5" x14ac:dyDescent="0.25">
      <c r="A20" s="24" t="s">
        <v>2</v>
      </c>
      <c r="B20" s="21" t="s">
        <v>33</v>
      </c>
      <c r="C20" s="22" t="s">
        <v>34</v>
      </c>
      <c r="D20" s="23">
        <v>44055</v>
      </c>
      <c r="E20" s="23">
        <v>44420</v>
      </c>
      <c r="F20" s="17">
        <v>2933.12</v>
      </c>
      <c r="G20" s="25" t="s">
        <v>163</v>
      </c>
    </row>
    <row r="21" spans="1:7" s="3" customFormat="1" ht="60" customHeight="1" x14ac:dyDescent="0.25">
      <c r="A21" s="24" t="s">
        <v>161</v>
      </c>
      <c r="B21" s="21" t="s">
        <v>7</v>
      </c>
      <c r="C21" s="22" t="s">
        <v>8</v>
      </c>
      <c r="D21" s="23">
        <v>44055</v>
      </c>
      <c r="E21" s="23">
        <v>44420</v>
      </c>
      <c r="F21" s="17">
        <v>48125</v>
      </c>
      <c r="G21" s="25" t="s">
        <v>163</v>
      </c>
    </row>
    <row r="22" spans="1:7" ht="31.5" x14ac:dyDescent="0.25">
      <c r="A22" s="20" t="s">
        <v>165</v>
      </c>
      <c r="B22" s="30" t="s">
        <v>27</v>
      </c>
      <c r="C22" s="26" t="s">
        <v>28</v>
      </c>
      <c r="D22" s="23">
        <v>44055</v>
      </c>
      <c r="E22" s="23">
        <v>44420</v>
      </c>
      <c r="F22" s="27">
        <v>326937.78000000003</v>
      </c>
      <c r="G22" s="25" t="s">
        <v>164</v>
      </c>
    </row>
    <row r="23" spans="1:7" ht="31.5" x14ac:dyDescent="0.25">
      <c r="A23" s="24" t="s">
        <v>165</v>
      </c>
      <c r="B23" s="30" t="s">
        <v>29</v>
      </c>
      <c r="C23" s="26" t="s">
        <v>30</v>
      </c>
      <c r="D23" s="23">
        <v>44057</v>
      </c>
      <c r="E23" s="23">
        <v>44420</v>
      </c>
      <c r="F23" s="27">
        <f>F22+50298.12</f>
        <v>377235.9</v>
      </c>
      <c r="G23" s="25" t="s">
        <v>164</v>
      </c>
    </row>
    <row r="24" spans="1:7" ht="31.5" x14ac:dyDescent="0.25">
      <c r="A24" s="24" t="s">
        <v>165</v>
      </c>
      <c r="B24" s="30" t="s">
        <v>31</v>
      </c>
      <c r="C24" s="26" t="s">
        <v>32</v>
      </c>
      <c r="D24" s="23">
        <v>44177</v>
      </c>
      <c r="E24" s="23">
        <v>44420</v>
      </c>
      <c r="F24" s="27">
        <v>377235.9</v>
      </c>
      <c r="G24" s="25" t="s">
        <v>164</v>
      </c>
    </row>
    <row r="25" spans="1:7" ht="31.5" x14ac:dyDescent="0.25">
      <c r="A25" s="24" t="s">
        <v>45</v>
      </c>
      <c r="B25" s="30" t="s">
        <v>46</v>
      </c>
      <c r="C25" s="26" t="s">
        <v>47</v>
      </c>
      <c r="D25" s="23">
        <v>44023</v>
      </c>
      <c r="E25" s="23">
        <v>44203</v>
      </c>
      <c r="F25" s="27">
        <v>4380</v>
      </c>
      <c r="G25" s="25" t="s">
        <v>164</v>
      </c>
    </row>
    <row r="26" spans="1:7" ht="31.5" x14ac:dyDescent="0.25">
      <c r="A26" s="24" t="s">
        <v>1</v>
      </c>
      <c r="B26" s="30" t="s">
        <v>48</v>
      </c>
      <c r="C26" s="26" t="s">
        <v>49</v>
      </c>
      <c r="D26" s="23">
        <v>44023</v>
      </c>
      <c r="E26" s="23">
        <v>44203</v>
      </c>
      <c r="F26" s="27">
        <v>16500</v>
      </c>
      <c r="G26" s="25" t="s">
        <v>164</v>
      </c>
    </row>
    <row r="27" spans="1:7" ht="31.5" x14ac:dyDescent="0.25">
      <c r="A27" s="24" t="s">
        <v>61</v>
      </c>
      <c r="B27" s="30" t="s">
        <v>139</v>
      </c>
      <c r="C27" s="26" t="s">
        <v>140</v>
      </c>
      <c r="D27" s="28">
        <v>44023</v>
      </c>
      <c r="E27" s="28">
        <v>44090</v>
      </c>
      <c r="F27" s="29" t="s">
        <v>141</v>
      </c>
      <c r="G27" s="25" t="s">
        <v>164</v>
      </c>
    </row>
    <row r="28" spans="1:7" ht="31.5" x14ac:dyDescent="0.25">
      <c r="A28" s="24" t="s">
        <v>70</v>
      </c>
      <c r="B28" s="30" t="s">
        <v>142</v>
      </c>
      <c r="C28" s="26" t="s">
        <v>125</v>
      </c>
      <c r="D28" s="28">
        <v>44023</v>
      </c>
      <c r="E28" s="28">
        <f t="shared" ref="E28:E33" si="0">D28+180</f>
        <v>44203</v>
      </c>
      <c r="F28" s="29">
        <v>780</v>
      </c>
      <c r="G28" s="25" t="s">
        <v>164</v>
      </c>
    </row>
    <row r="29" spans="1:7" ht="31.5" x14ac:dyDescent="0.25">
      <c r="A29" s="24" t="s">
        <v>75</v>
      </c>
      <c r="B29" s="30" t="s">
        <v>143</v>
      </c>
      <c r="C29" s="26" t="s">
        <v>144</v>
      </c>
      <c r="D29" s="28">
        <v>44023</v>
      </c>
      <c r="E29" s="28">
        <f t="shared" si="0"/>
        <v>44203</v>
      </c>
      <c r="F29" s="29">
        <v>55888</v>
      </c>
      <c r="G29" s="25" t="s">
        <v>164</v>
      </c>
    </row>
    <row r="30" spans="1:7" ht="31.5" x14ac:dyDescent="0.25">
      <c r="A30" s="24" t="s">
        <v>145</v>
      </c>
      <c r="B30" s="30" t="s">
        <v>54</v>
      </c>
      <c r="C30" s="26" t="s">
        <v>146</v>
      </c>
      <c r="D30" s="28">
        <v>44023</v>
      </c>
      <c r="E30" s="28">
        <f t="shared" si="0"/>
        <v>44203</v>
      </c>
      <c r="F30" s="29">
        <v>857</v>
      </c>
      <c r="G30" s="25" t="s">
        <v>164</v>
      </c>
    </row>
    <row r="31" spans="1:7" ht="31.5" x14ac:dyDescent="0.25">
      <c r="A31" s="24" t="s">
        <v>95</v>
      </c>
      <c r="B31" s="30" t="s">
        <v>147</v>
      </c>
      <c r="C31" s="26" t="s">
        <v>148</v>
      </c>
      <c r="D31" s="28">
        <v>44023</v>
      </c>
      <c r="E31" s="28">
        <f t="shared" si="0"/>
        <v>44203</v>
      </c>
      <c r="F31" s="29">
        <v>13890</v>
      </c>
      <c r="G31" s="25" t="s">
        <v>164</v>
      </c>
    </row>
    <row r="32" spans="1:7" ht="31.5" x14ac:dyDescent="0.25">
      <c r="A32" s="24" t="s">
        <v>95</v>
      </c>
      <c r="B32" s="30" t="s">
        <v>149</v>
      </c>
      <c r="C32" s="26" t="s">
        <v>150</v>
      </c>
      <c r="D32" s="28">
        <v>44023</v>
      </c>
      <c r="E32" s="28">
        <f t="shared" si="0"/>
        <v>44203</v>
      </c>
      <c r="F32" s="29">
        <v>10300</v>
      </c>
      <c r="G32" s="25" t="s">
        <v>164</v>
      </c>
    </row>
    <row r="33" spans="1:7" ht="31.5" x14ac:dyDescent="0.25">
      <c r="A33" s="24" t="s">
        <v>104</v>
      </c>
      <c r="B33" s="30" t="s">
        <v>20</v>
      </c>
      <c r="C33" s="26" t="s">
        <v>151</v>
      </c>
      <c r="D33" s="28">
        <v>44023</v>
      </c>
      <c r="E33" s="28">
        <f t="shared" si="0"/>
        <v>44203</v>
      </c>
      <c r="F33" s="29">
        <v>19600</v>
      </c>
      <c r="G33" s="25" t="s">
        <v>164</v>
      </c>
    </row>
  </sheetData>
  <sortState xmlns:xlrd2="http://schemas.microsoft.com/office/spreadsheetml/2017/richdata2" ref="A3:E21">
    <sortCondition ref="A2:A21"/>
  </sortState>
  <mergeCells count="6">
    <mergeCell ref="A1:G1"/>
    <mergeCell ref="A15:A16"/>
    <mergeCell ref="B15:B16"/>
    <mergeCell ref="C15:C16"/>
    <mergeCell ref="D15:D16"/>
    <mergeCell ref="E15:E16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zoomScaleNormal="100" workbookViewId="0">
      <selection activeCell="F2" sqref="A1:F2"/>
    </sheetView>
  </sheetViews>
  <sheetFormatPr defaultRowHeight="15" x14ac:dyDescent="0.25"/>
  <cols>
    <col min="1" max="1" width="35.85546875" style="39" customWidth="1"/>
    <col min="2" max="2" width="26.7109375" style="36" bestFit="1" customWidth="1"/>
    <col min="3" max="3" width="51.28515625" style="2" customWidth="1"/>
    <col min="4" max="5" width="11.42578125" style="36" customWidth="1"/>
    <col min="6" max="6" width="14.28515625" style="10" bestFit="1" customWidth="1"/>
    <col min="7" max="16384" width="9.140625" style="1"/>
  </cols>
  <sheetData>
    <row r="1" spans="1:6" ht="30" customHeight="1" x14ac:dyDescent="0.25">
      <c r="A1" s="41" t="s">
        <v>167</v>
      </c>
      <c r="B1" s="41"/>
      <c r="C1" s="41"/>
      <c r="D1" s="41"/>
      <c r="E1" s="41"/>
      <c r="F1" s="41"/>
    </row>
    <row r="2" spans="1:6" ht="25.5" customHeight="1" x14ac:dyDescent="0.25">
      <c r="A2" s="14" t="s">
        <v>55</v>
      </c>
      <c r="B2" s="14" t="s">
        <v>56</v>
      </c>
      <c r="C2" s="14" t="s">
        <v>57</v>
      </c>
      <c r="D2" s="15" t="s">
        <v>58</v>
      </c>
      <c r="E2" s="15" t="s">
        <v>59</v>
      </c>
      <c r="F2" s="16" t="s">
        <v>155</v>
      </c>
    </row>
    <row r="3" spans="1:6" s="5" customFormat="1" ht="45" x14ac:dyDescent="0.25">
      <c r="A3" s="38" t="s">
        <v>61</v>
      </c>
      <c r="B3" s="31" t="s">
        <v>62</v>
      </c>
      <c r="C3" s="7" t="s">
        <v>63</v>
      </c>
      <c r="D3" s="34">
        <v>43962</v>
      </c>
      <c r="E3" s="34">
        <f>D3+60</f>
        <v>44022</v>
      </c>
      <c r="F3" s="6" t="s">
        <v>107</v>
      </c>
    </row>
    <row r="4" spans="1:6" ht="30" x14ac:dyDescent="0.25">
      <c r="A4" s="38" t="s">
        <v>64</v>
      </c>
      <c r="B4" s="31" t="s">
        <v>65</v>
      </c>
      <c r="C4" s="8" t="s">
        <v>66</v>
      </c>
      <c r="D4" s="34">
        <v>43956</v>
      </c>
      <c r="E4" s="34">
        <f>D4+60</f>
        <v>44016</v>
      </c>
      <c r="F4" s="9">
        <v>50298.12</v>
      </c>
    </row>
    <row r="5" spans="1:6" ht="45" x14ac:dyDescent="0.25">
      <c r="A5" s="38" t="s">
        <v>67</v>
      </c>
      <c r="B5" s="31" t="s">
        <v>68</v>
      </c>
      <c r="C5" s="8" t="s">
        <v>69</v>
      </c>
      <c r="D5" s="34">
        <v>43962</v>
      </c>
      <c r="E5" s="34">
        <f>D5+60</f>
        <v>44022</v>
      </c>
      <c r="F5" s="9">
        <v>48125</v>
      </c>
    </row>
    <row r="6" spans="1:6" ht="30" x14ac:dyDescent="0.25">
      <c r="A6" s="38" t="s">
        <v>70</v>
      </c>
      <c r="B6" s="31" t="s">
        <v>71</v>
      </c>
      <c r="C6" s="8" t="s">
        <v>72</v>
      </c>
      <c r="D6" s="34">
        <v>43962</v>
      </c>
      <c r="E6" s="34">
        <f>D6+60</f>
        <v>44022</v>
      </c>
      <c r="F6" s="9">
        <v>780</v>
      </c>
    </row>
    <row r="7" spans="1:6" ht="30" x14ac:dyDescent="0.25">
      <c r="A7" s="38" t="s">
        <v>70</v>
      </c>
      <c r="B7" s="37" t="s">
        <v>73</v>
      </c>
      <c r="C7" s="8" t="s">
        <v>74</v>
      </c>
      <c r="D7" s="34">
        <v>44023</v>
      </c>
      <c r="E7" s="35">
        <v>44043</v>
      </c>
      <c r="F7" s="9">
        <v>780</v>
      </c>
    </row>
    <row r="8" spans="1:6" ht="75" x14ac:dyDescent="0.25">
      <c r="A8" s="38" t="s">
        <v>75</v>
      </c>
      <c r="B8" s="37" t="s">
        <v>76</v>
      </c>
      <c r="C8" s="8" t="s">
        <v>77</v>
      </c>
      <c r="D8" s="34">
        <v>43962</v>
      </c>
      <c r="E8" s="34">
        <f>D8+60</f>
        <v>44022</v>
      </c>
      <c r="F8" s="9">
        <v>55888</v>
      </c>
    </row>
    <row r="9" spans="1:6" x14ac:dyDescent="0.25">
      <c r="A9" s="38" t="s">
        <v>53</v>
      </c>
      <c r="B9" s="37" t="s">
        <v>78</v>
      </c>
      <c r="C9" s="8" t="s">
        <v>79</v>
      </c>
      <c r="D9" s="34">
        <v>43962</v>
      </c>
      <c r="E9" s="34">
        <v>44022</v>
      </c>
      <c r="F9" s="9">
        <v>857</v>
      </c>
    </row>
    <row r="10" spans="1:6" ht="30" x14ac:dyDescent="0.25">
      <c r="A10" s="38" t="s">
        <v>64</v>
      </c>
      <c r="B10" s="37" t="s">
        <v>80</v>
      </c>
      <c r="C10" s="8" t="s">
        <v>81</v>
      </c>
      <c r="D10" s="34">
        <v>43962</v>
      </c>
      <c r="E10" s="34">
        <f>D10+60</f>
        <v>44022</v>
      </c>
      <c r="F10" s="9">
        <v>326937.78000000003</v>
      </c>
    </row>
    <row r="11" spans="1:6" ht="30" x14ac:dyDescent="0.25">
      <c r="A11" s="38" t="s">
        <v>82</v>
      </c>
      <c r="B11" s="37" t="s">
        <v>83</v>
      </c>
      <c r="C11" s="8" t="s">
        <v>84</v>
      </c>
      <c r="D11" s="34">
        <v>43962</v>
      </c>
      <c r="E11" s="31" t="s">
        <v>85</v>
      </c>
      <c r="F11" s="9">
        <v>463</v>
      </c>
    </row>
    <row r="12" spans="1:6" ht="30" x14ac:dyDescent="0.25">
      <c r="A12" s="38" t="s">
        <v>86</v>
      </c>
      <c r="B12" s="37" t="s">
        <v>87</v>
      </c>
      <c r="C12" s="8" t="s">
        <v>81</v>
      </c>
      <c r="D12" s="34">
        <v>43990</v>
      </c>
      <c r="E12" s="34">
        <f>D12+60</f>
        <v>44050</v>
      </c>
      <c r="F12" s="9">
        <v>960</v>
      </c>
    </row>
    <row r="13" spans="1:6" ht="30" x14ac:dyDescent="0.25">
      <c r="A13" s="38" t="s">
        <v>88</v>
      </c>
      <c r="B13" s="37" t="s">
        <v>89</v>
      </c>
      <c r="C13" s="8" t="s">
        <v>90</v>
      </c>
      <c r="D13" s="34">
        <v>43962</v>
      </c>
      <c r="E13" s="34">
        <v>44022</v>
      </c>
      <c r="F13" s="9">
        <v>4380</v>
      </c>
    </row>
    <row r="14" spans="1:6" ht="30" x14ac:dyDescent="0.25">
      <c r="A14" s="38" t="s">
        <v>1</v>
      </c>
      <c r="B14" s="37" t="s">
        <v>91</v>
      </c>
      <c r="C14" s="8" t="s">
        <v>49</v>
      </c>
      <c r="D14" s="34">
        <v>43972</v>
      </c>
      <c r="E14" s="34">
        <f>D14+60</f>
        <v>44032</v>
      </c>
      <c r="F14" s="9">
        <v>16560</v>
      </c>
    </row>
    <row r="15" spans="1:6" ht="30" x14ac:dyDescent="0.25">
      <c r="A15" s="38" t="s">
        <v>92</v>
      </c>
      <c r="B15" s="37" t="s">
        <v>93</v>
      </c>
      <c r="C15" s="8" t="s">
        <v>94</v>
      </c>
      <c r="D15" s="34">
        <v>43962</v>
      </c>
      <c r="E15" s="34">
        <v>44022</v>
      </c>
      <c r="F15" s="9" t="s">
        <v>108</v>
      </c>
    </row>
    <row r="16" spans="1:6" ht="30" x14ac:dyDescent="0.25">
      <c r="A16" s="38" t="s">
        <v>95</v>
      </c>
      <c r="B16" s="37" t="s">
        <v>96</v>
      </c>
      <c r="C16" s="8" t="s">
        <v>97</v>
      </c>
      <c r="D16" s="34">
        <v>43962</v>
      </c>
      <c r="E16" s="34">
        <v>44022</v>
      </c>
      <c r="F16" s="9">
        <v>10300</v>
      </c>
    </row>
    <row r="17" spans="1:6" ht="30" x14ac:dyDescent="0.25">
      <c r="A17" s="38" t="s">
        <v>95</v>
      </c>
      <c r="B17" s="37" t="s">
        <v>98</v>
      </c>
      <c r="C17" s="8" t="s">
        <v>74</v>
      </c>
      <c r="D17" s="34">
        <v>44023</v>
      </c>
      <c r="E17" s="34">
        <v>44043</v>
      </c>
      <c r="F17" s="9">
        <v>10300</v>
      </c>
    </row>
    <row r="18" spans="1:6" ht="30" x14ac:dyDescent="0.25">
      <c r="A18" s="38" t="s">
        <v>95</v>
      </c>
      <c r="B18" s="37" t="s">
        <v>99</v>
      </c>
      <c r="C18" s="8" t="s">
        <v>100</v>
      </c>
      <c r="D18" s="34">
        <v>43962</v>
      </c>
      <c r="E18" s="34">
        <v>44022</v>
      </c>
      <c r="F18" s="9">
        <v>13890</v>
      </c>
    </row>
    <row r="19" spans="1:6" ht="30" x14ac:dyDescent="0.25">
      <c r="A19" s="38" t="s">
        <v>101</v>
      </c>
      <c r="B19" s="37" t="s">
        <v>102</v>
      </c>
      <c r="C19" s="8" t="s">
        <v>103</v>
      </c>
      <c r="D19" s="34">
        <v>43962</v>
      </c>
      <c r="E19" s="34">
        <f>D19+82</f>
        <v>44044</v>
      </c>
      <c r="F19" s="9">
        <v>6198.12</v>
      </c>
    </row>
    <row r="20" spans="1:6" ht="45" x14ac:dyDescent="0.25">
      <c r="A20" s="38" t="s">
        <v>104</v>
      </c>
      <c r="B20" s="37" t="s">
        <v>105</v>
      </c>
      <c r="C20" s="8" t="s">
        <v>106</v>
      </c>
      <c r="D20" s="34">
        <v>43962</v>
      </c>
      <c r="E20" s="34">
        <v>44022</v>
      </c>
      <c r="F20" s="9">
        <v>19600</v>
      </c>
    </row>
  </sheetData>
  <mergeCells count="1">
    <mergeCell ref="A1:F1"/>
  </mergeCells>
  <pageMargins left="0.51181102362204722" right="0.51181102362204722" top="0.39370078740157483" bottom="0.39370078740157483" header="0.31496062992125984" footer="0.31496062992125984"/>
  <pageSetup paperSize="9" scale="8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"/>
  <sheetViews>
    <sheetView tabSelected="1" workbookViewId="0">
      <selection activeCell="B10" sqref="B10"/>
    </sheetView>
  </sheetViews>
  <sheetFormatPr defaultRowHeight="15" x14ac:dyDescent="0.25"/>
  <cols>
    <col min="1" max="1" width="31.85546875" style="18" customWidth="1"/>
    <col min="2" max="2" width="23" style="33" customWidth="1"/>
    <col min="3" max="3" width="40.5703125" style="2" customWidth="1"/>
    <col min="4" max="5" width="12.85546875" style="36" customWidth="1"/>
    <col min="6" max="6" width="14.7109375" style="11" customWidth="1"/>
  </cols>
  <sheetData>
    <row r="1" spans="1:11" ht="30" customHeight="1" x14ac:dyDescent="0.25">
      <c r="A1" s="41" t="s">
        <v>168</v>
      </c>
      <c r="B1" s="41"/>
      <c r="C1" s="41"/>
      <c r="D1" s="41"/>
      <c r="E1" s="41"/>
      <c r="F1" s="41"/>
    </row>
    <row r="2" spans="1:11" ht="24.75" customHeight="1" x14ac:dyDescent="0.25">
      <c r="A2" s="14" t="s">
        <v>55</v>
      </c>
      <c r="B2" s="14" t="s">
        <v>56</v>
      </c>
      <c r="C2" s="14" t="s">
        <v>57</v>
      </c>
      <c r="D2" s="15" t="s">
        <v>58</v>
      </c>
      <c r="E2" s="15" t="s">
        <v>59</v>
      </c>
      <c r="F2" s="16" t="s">
        <v>155</v>
      </c>
      <c r="G2" s="1"/>
      <c r="H2" s="1"/>
      <c r="I2" s="1"/>
      <c r="J2" s="1"/>
      <c r="K2" s="1"/>
    </row>
    <row r="3" spans="1:11" x14ac:dyDescent="0.25">
      <c r="A3" s="7" t="s">
        <v>109</v>
      </c>
      <c r="B3" s="32" t="s">
        <v>110</v>
      </c>
      <c r="C3" s="40" t="s">
        <v>111</v>
      </c>
      <c r="D3" s="34">
        <v>43780</v>
      </c>
      <c r="E3" s="34">
        <f>D3+180</f>
        <v>43960</v>
      </c>
      <c r="F3" s="12">
        <v>1205</v>
      </c>
    </row>
    <row r="4" spans="1:11" ht="30" x14ac:dyDescent="0.25">
      <c r="A4" s="7" t="s">
        <v>61</v>
      </c>
      <c r="B4" s="32" t="s">
        <v>112</v>
      </c>
      <c r="C4" s="40" t="s">
        <v>113</v>
      </c>
      <c r="D4" s="34">
        <v>43780</v>
      </c>
      <c r="E4" s="34">
        <f>D4+90</f>
        <v>43870</v>
      </c>
      <c r="F4" s="12" t="s">
        <v>114</v>
      </c>
    </row>
    <row r="5" spans="1:11" ht="30" x14ac:dyDescent="0.25">
      <c r="A5" s="7" t="s">
        <v>61</v>
      </c>
      <c r="B5" s="32" t="s">
        <v>115</v>
      </c>
      <c r="C5" s="40" t="s">
        <v>116</v>
      </c>
      <c r="D5" s="34">
        <v>43872</v>
      </c>
      <c r="E5" s="34">
        <f>D5+90</f>
        <v>43962</v>
      </c>
      <c r="F5" s="12" t="s">
        <v>114</v>
      </c>
    </row>
    <row r="6" spans="1:11" ht="30" x14ac:dyDescent="0.25">
      <c r="A6" s="7" t="s">
        <v>61</v>
      </c>
      <c r="B6" s="32" t="s">
        <v>117</v>
      </c>
      <c r="C6" s="40" t="s">
        <v>116</v>
      </c>
      <c r="D6" s="34">
        <v>43962</v>
      </c>
      <c r="E6" s="34">
        <f>D6+90</f>
        <v>44052</v>
      </c>
      <c r="F6" s="12" t="s">
        <v>114</v>
      </c>
    </row>
    <row r="7" spans="1:11" ht="30" x14ac:dyDescent="0.25">
      <c r="A7" s="7" t="s">
        <v>67</v>
      </c>
      <c r="B7" s="32" t="s">
        <v>118</v>
      </c>
      <c r="C7" s="40" t="s">
        <v>119</v>
      </c>
      <c r="D7" s="34">
        <v>43810</v>
      </c>
      <c r="E7" s="34">
        <f>D7+60</f>
        <v>43870</v>
      </c>
      <c r="F7" s="12">
        <v>38500</v>
      </c>
    </row>
    <row r="8" spans="1:11" ht="30" x14ac:dyDescent="0.25">
      <c r="A8" s="7" t="s">
        <v>67</v>
      </c>
      <c r="B8" s="32" t="s">
        <v>120</v>
      </c>
      <c r="C8" s="40" t="s">
        <v>121</v>
      </c>
      <c r="D8" s="34">
        <v>43871</v>
      </c>
      <c r="E8" s="34">
        <v>43871</v>
      </c>
      <c r="F8" s="12">
        <v>38500</v>
      </c>
    </row>
    <row r="9" spans="1:11" ht="30" x14ac:dyDescent="0.25">
      <c r="A9" s="7" t="s">
        <v>67</v>
      </c>
      <c r="B9" s="32" t="s">
        <v>122</v>
      </c>
      <c r="C9" s="40" t="s">
        <v>123</v>
      </c>
      <c r="D9" s="34">
        <v>43780</v>
      </c>
      <c r="E9" s="34">
        <f>D9+30</f>
        <v>43810</v>
      </c>
      <c r="F9" s="12">
        <v>50000</v>
      </c>
    </row>
    <row r="10" spans="1:11" ht="45" x14ac:dyDescent="0.25">
      <c r="A10" s="7" t="s">
        <v>70</v>
      </c>
      <c r="B10" s="32" t="s">
        <v>124</v>
      </c>
      <c r="C10" s="40" t="s">
        <v>125</v>
      </c>
      <c r="D10" s="34">
        <v>43780</v>
      </c>
      <c r="E10" s="34">
        <f>D10+90</f>
        <v>43870</v>
      </c>
      <c r="F10" s="12">
        <v>780</v>
      </c>
    </row>
    <row r="11" spans="1:11" ht="45" x14ac:dyDescent="0.25">
      <c r="A11" s="7" t="s">
        <v>70</v>
      </c>
      <c r="B11" s="32" t="s">
        <v>126</v>
      </c>
      <c r="C11" s="40" t="s">
        <v>128</v>
      </c>
      <c r="D11" s="34">
        <v>43872</v>
      </c>
      <c r="E11" s="34">
        <f>D11+90</f>
        <v>43962</v>
      </c>
      <c r="F11" s="12">
        <v>780</v>
      </c>
    </row>
    <row r="12" spans="1:11" ht="45" x14ac:dyDescent="0.25">
      <c r="A12" s="7" t="s">
        <v>70</v>
      </c>
      <c r="B12" s="32" t="s">
        <v>127</v>
      </c>
      <c r="C12" s="40" t="s">
        <v>74</v>
      </c>
      <c r="D12" s="34">
        <v>43962</v>
      </c>
      <c r="E12" s="34">
        <v>44053</v>
      </c>
      <c r="F12" s="12">
        <v>780</v>
      </c>
    </row>
    <row r="13" spans="1:11" ht="30" x14ac:dyDescent="0.25">
      <c r="A13" s="7" t="s">
        <v>129</v>
      </c>
      <c r="B13" s="32" t="s">
        <v>130</v>
      </c>
      <c r="C13" s="40" t="s">
        <v>131</v>
      </c>
      <c r="D13" s="34">
        <v>43780</v>
      </c>
      <c r="E13" s="34">
        <f>D13+30</f>
        <v>43810</v>
      </c>
      <c r="F13" s="12">
        <v>30682</v>
      </c>
    </row>
    <row r="14" spans="1:11" ht="30" x14ac:dyDescent="0.25">
      <c r="A14" s="7" t="s">
        <v>129</v>
      </c>
      <c r="B14" s="32" t="s">
        <v>132</v>
      </c>
      <c r="C14" s="40" t="s">
        <v>133</v>
      </c>
      <c r="D14" s="34">
        <v>43810</v>
      </c>
      <c r="E14" s="34">
        <f>D14+150</f>
        <v>43960</v>
      </c>
      <c r="F14" s="12">
        <v>30682</v>
      </c>
    </row>
    <row r="15" spans="1:11" ht="30" x14ac:dyDescent="0.25">
      <c r="A15" s="7" t="s">
        <v>82</v>
      </c>
      <c r="B15" s="32" t="s">
        <v>134</v>
      </c>
      <c r="C15" s="40" t="s">
        <v>84</v>
      </c>
      <c r="D15" s="34">
        <v>43876</v>
      </c>
      <c r="E15" s="31" t="s">
        <v>135</v>
      </c>
      <c r="F15" s="12">
        <v>463</v>
      </c>
    </row>
    <row r="16" spans="1:11" ht="60" x14ac:dyDescent="0.25">
      <c r="A16" s="7" t="s">
        <v>136</v>
      </c>
      <c r="B16" s="32" t="s">
        <v>137</v>
      </c>
      <c r="C16" s="40" t="s">
        <v>138</v>
      </c>
      <c r="D16" s="34">
        <v>43787</v>
      </c>
      <c r="E16" s="34">
        <f>D16+90</f>
        <v>43877</v>
      </c>
      <c r="F16" s="12">
        <v>70000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CONTRATO 054.2020</vt:lpstr>
      <vt:lpstr>CONTRATO 033.2020</vt:lpstr>
      <vt:lpstr>CONTRATO 131.2019</vt:lpstr>
      <vt:lpstr>'CONTRATO 054.2020'!Titulos_de_impressao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SILVA LOPES ARAÚJO</dc:creator>
  <cp:lastModifiedBy>rbmri</cp:lastModifiedBy>
  <cp:lastPrinted>2021-04-01T15:37:32Z</cp:lastPrinted>
  <dcterms:created xsi:type="dcterms:W3CDTF">2021-03-18T15:50:31Z</dcterms:created>
  <dcterms:modified xsi:type="dcterms:W3CDTF">2021-04-13T11:40:26Z</dcterms:modified>
</cp:coreProperties>
</file>